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<sst xmlns="http://schemas.openxmlformats.org/spreadsheetml/2006/main" count="218" uniqueCount="117">
  <si>
    <t>№ п/п</t>
  </si>
  <si>
    <t>Наименование мероприятия</t>
  </si>
  <si>
    <t>Объем финансирования по годам (тыс.руб.)</t>
  </si>
  <si>
    <t>Ответственный за выполнение мероприятия</t>
  </si>
  <si>
    <t>Ожидаемый результат</t>
  </si>
  <si>
    <t>ПЕРЕЧЕНЬ</t>
  </si>
  <si>
    <t>1.1.</t>
  </si>
  <si>
    <t>1.2.</t>
  </si>
  <si>
    <t>2.1.</t>
  </si>
  <si>
    <t>3.1.</t>
  </si>
  <si>
    <t>3.2.</t>
  </si>
  <si>
    <t>3.3.</t>
  </si>
  <si>
    <t>4.1.</t>
  </si>
  <si>
    <t>4.2.</t>
  </si>
  <si>
    <t>5.1.</t>
  </si>
  <si>
    <t>5.2.</t>
  </si>
  <si>
    <t>5.3.</t>
  </si>
  <si>
    <t>6.1.</t>
  </si>
  <si>
    <t>6.2.</t>
  </si>
  <si>
    <t>6.3.</t>
  </si>
  <si>
    <t>Срок исполнения</t>
  </si>
  <si>
    <t>Источники финансирования</t>
  </si>
  <si>
    <t>4.3.</t>
  </si>
  <si>
    <t>Всего  (тыс.руб.)</t>
  </si>
  <si>
    <t xml:space="preserve"> Бюджет МО Сертолово</t>
  </si>
  <si>
    <t>2.2.</t>
  </si>
  <si>
    <t>2.3.</t>
  </si>
  <si>
    <t>2.4.</t>
  </si>
  <si>
    <t>2.5.</t>
  </si>
  <si>
    <t>Бюджет МО Сертолово</t>
  </si>
  <si>
    <t>Обеспечение исправного и работоспособного состояния водоотводных сооружений</t>
  </si>
  <si>
    <t>Улучшение внешнего вида города</t>
  </si>
  <si>
    <t>Увеличение площади зелёных насаждений, снижение уровня загрязнения атмосферного воздуха, улучшение экологического состояния города</t>
  </si>
  <si>
    <t>Обеспечение чистоты и порядка , улучшение санитарного и экологического состояния города</t>
  </si>
  <si>
    <t xml:space="preserve">Вывоз разукомплектованных машин с территории города </t>
  </si>
  <si>
    <t xml:space="preserve">Улучшение внешнего облика города, придание эстетического вида 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</si>
  <si>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</si>
  <si>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</si>
  <si>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Поддержание мест массового скопления жителей в надлежащем состояниии</t>
  </si>
  <si>
    <t>Бесперебойное освещение города в вечернее и ночное время суток с коэффициентом горения светильников не менее, чем 99%, обеспечение безопасного движения транспортных средств и пешеходов в вечернее и ночное время суток</t>
  </si>
  <si>
    <t xml:space="preserve">Обеспечение безопасности дорожного движения, сохранности существующей сети дорог, создание оптимальных условий движения транспортных потоков 
</t>
  </si>
  <si>
    <t>Обеспечение безопасности дорожного движения,создание оптимальных условий движения транспортных потоков</t>
  </si>
  <si>
    <t xml:space="preserve">Обеспечение  безопасности  движения пешеходов </t>
  </si>
  <si>
    <t xml:space="preserve">Подготовка к празднику и оформление территории города на период проведения праздника - Новый год                                                                                                </t>
  </si>
  <si>
    <t>Итого по разделу 7:</t>
  </si>
  <si>
    <t>7.1.</t>
  </si>
  <si>
    <t>Уход за газонами и зелеными насаждениями</t>
  </si>
  <si>
    <t xml:space="preserve">Завоз земли для устройства клумб и газонов в жилой зоне  города </t>
  </si>
  <si>
    <t xml:space="preserve">Содержание ливневой канализации </t>
  </si>
  <si>
    <t xml:space="preserve">                             </t>
  </si>
  <si>
    <t xml:space="preserve"> </t>
  </si>
  <si>
    <t>Вырубка сухих и аварийных деревьев с компенсационной посадкой молодых саженцев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</si>
  <si>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</si>
  <si>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Итого по разделу 1, в т.ч.:</t>
  </si>
  <si>
    <t>Итого по разделу 2, в т. ч.:</t>
  </si>
  <si>
    <t>Итого по разделу 3, в т. ч.:</t>
  </si>
  <si>
    <t>Итого по разделу 4, в т.ч.:</t>
  </si>
  <si>
    <t>Итого по разделу 5, в т.ч.:</t>
  </si>
  <si>
    <t>Итого по разделу 6, в т.ч.:</t>
  </si>
  <si>
    <t>Итого по программе, в т.ч:</t>
  </si>
  <si>
    <t xml:space="preserve"> МУ "Оказание услуг "Развитие"</t>
  </si>
  <si>
    <t>7.2.</t>
  </si>
  <si>
    <t>Оплата электроэнергии, потребленной уличным освещением</t>
  </si>
  <si>
    <t xml:space="preserve">                                                  к постановлению администрации</t>
  </si>
  <si>
    <t xml:space="preserve">                  МО Сертолово</t>
  </si>
  <si>
    <t xml:space="preserve">                          ПРИЛОЖЕНИЕ №1</t>
  </si>
  <si>
    <t xml:space="preserve">"Благоустроенный город Сертолово" </t>
  </si>
  <si>
    <t>2017-2021 гг.</t>
  </si>
  <si>
    <t>Обеспечение безопасности отдыха детей на детских и спортивных площадках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</si>
  <si>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</si>
  <si>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</si>
  <si>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Поддержание  улично-дорожной сети  в чистоте и порядке,улучшение её санитарного состояния</t>
  </si>
  <si>
    <t>Санитарная уборка территории города  в зимнее и летнее время</t>
  </si>
  <si>
    <t>Улучшение внешнего вида города, обеспечение безопасности</t>
  </si>
  <si>
    <t>Содержание мест массового скопления жителей города</t>
  </si>
  <si>
    <t>1.3.</t>
  </si>
  <si>
    <t>Комплектация дополнительным оборудованием детских и спортивных площадок</t>
  </si>
  <si>
    <t>Обеспечение занятости и физического развития детей</t>
  </si>
  <si>
    <t>1.4.</t>
  </si>
  <si>
    <t>2017 г.</t>
  </si>
  <si>
    <t>Улучшение внешнего вида территории, защита зелёных насаждений</t>
  </si>
  <si>
    <t xml:space="preserve">Улучшение внешнего вида города, обеспечение комфортных условий проживания жителей города </t>
  </si>
  <si>
    <t>Устройство декоративного ограждения</t>
  </si>
  <si>
    <t xml:space="preserve"> МЕРОПРИЯТИЙ ПО РЕАЛИЗАЦИИ МУНИЦИПАЛЬНОЙ ПРОГРАММЫ МО СЕРТОЛОВО</t>
  </si>
  <si>
    <t>Устройство и содержание малых архитектурных форм и других элементов благоустройства</t>
  </si>
  <si>
    <t>Устройство и содержание технических средств организации дорожного движения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</si>
  <si>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</si>
  <si>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Обеспечение праздничного вида города</t>
  </si>
  <si>
    <t>Содержание и текущий ремонт сети и оборудования уличного освещения города</t>
  </si>
  <si>
    <r>
      <t xml:space="preserve">                              от </t>
    </r>
    <r>
      <rPr>
        <u val="single"/>
        <sz val="12"/>
        <color indexed="10"/>
        <rFont val="Times New Roman"/>
        <family val="1"/>
      </rPr>
      <t xml:space="preserve">                              </t>
    </r>
    <r>
      <rPr>
        <sz val="12"/>
        <color indexed="10"/>
        <rFont val="Times New Roman"/>
        <family val="1"/>
      </rPr>
      <t xml:space="preserve">№ </t>
    </r>
    <r>
      <rPr>
        <u val="single"/>
        <sz val="12"/>
        <color indexed="10"/>
        <rFont val="Times New Roman"/>
        <family val="1"/>
      </rPr>
      <t xml:space="preserve">   </t>
    </r>
  </si>
  <si>
    <r>
      <t xml:space="preserve">Раздел 1. </t>
    </r>
    <r>
      <rPr>
        <sz val="10"/>
        <rFont val="Times New Roman"/>
        <family val="1"/>
      </rPr>
      <t xml:space="preserve">  Благоустройство территории города Сертолово </t>
    </r>
  </si>
  <si>
    <r>
      <t xml:space="preserve">Раздел 2. </t>
    </r>
    <r>
      <rPr>
        <sz val="10"/>
        <rFont val="Times New Roman"/>
        <family val="1"/>
      </rPr>
      <t xml:space="preserve"> Устройство, ремонт и содержание элементов улично-дорожной сети и технических средств организации дорожного движения на территории города Сертолово     </t>
    </r>
  </si>
  <si>
    <r>
      <t xml:space="preserve">Раздел 3. </t>
    </r>
    <r>
      <rPr>
        <sz val="9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</si>
  <si>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Раздел 4. </t>
    </r>
    <r>
      <rPr>
        <sz val="9"/>
        <rFont val="Times New Roman"/>
        <family val="1"/>
      </rPr>
      <t xml:space="preserve"> Организация озеленения территории города Сертолово</t>
    </r>
  </si>
  <si>
    <r>
      <t xml:space="preserve"> Раздел 5. </t>
    </r>
    <r>
      <rPr>
        <sz val="9"/>
        <rFont val="Times New Roman"/>
        <family val="1"/>
      </rPr>
      <t xml:space="preserve"> Организация санитарного содержания города Сертолово</t>
    </r>
  </si>
  <si>
    <r>
      <t xml:space="preserve"> Раздел 6. </t>
    </r>
    <r>
      <rPr>
        <sz val="9"/>
        <rFont val="Times New Roman"/>
        <family val="1"/>
      </rPr>
      <t xml:space="preserve"> Создание условий для массового отдыха жителей города Сертолово</t>
    </r>
  </si>
  <si>
    <t>Капитальный ремонт автомобильных дорог и проездов города Сертолово</t>
  </si>
  <si>
    <t xml:space="preserve">Областной Бюджет </t>
  </si>
  <si>
    <t>2.6.</t>
  </si>
  <si>
    <t>Проектирование участков улично-дорожной сети</t>
  </si>
  <si>
    <t>Устройство и содержание детских и спортивных площадок</t>
  </si>
  <si>
    <t>1.5.</t>
  </si>
  <si>
    <t>1.6.</t>
  </si>
  <si>
    <t>Формирование и обустройство плоскостного сооружения в районе домов по ул. Молодцова д.16 и ул. Молодежная д.3 корпус 2.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</si>
  <si>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</si>
  <si>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Бюджет ЛО</t>
  </si>
  <si>
    <t>Уход за дорожными знаками</t>
  </si>
  <si>
    <t xml:space="preserve">Поддержание в чистоте и порядке дорожных знаков </t>
  </si>
  <si>
    <t>Бюджет Всеволожского муниципального района</t>
  </si>
  <si>
    <t>5.4.</t>
  </si>
  <si>
    <t>Исполнение требований санитарного закодательства РФ,  проведение дополнительных противоэпидимических мероприятий, профилактика инфекций, передающихся иксоидными клещами</t>
  </si>
  <si>
    <t>Проведение акарицидных обработок территорий парков, скверов, зон рекреаций, кладбищ и др. мест массового посещения населения  города</t>
  </si>
  <si>
    <t>Приложение №1</t>
  </si>
  <si>
    <t>к постановлению администрации</t>
  </si>
  <si>
    <t>МО Сертолово №___</t>
  </si>
  <si>
    <t>от "____" __________ 2017г.</t>
  </si>
  <si>
    <r>
      <t xml:space="preserve">     </t>
    </r>
    <r>
      <rPr>
        <b/>
        <sz val="9"/>
        <rFont val="Times New Roman"/>
        <family val="1"/>
      </rPr>
      <t xml:space="preserve">   Раздел 7. </t>
    </r>
    <r>
      <rPr>
        <sz val="9"/>
        <rFont val="Times New Roman"/>
        <family val="1"/>
      </rPr>
      <t>Организация уличного освещения города Сертолово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</si>
</sst>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"/>
    <numFmt numFmtId="197" formatCode="0.00000"/>
    <numFmt numFmtId="198" formatCode="#,##0.0&quot;р.&quot;"/>
    <numFmt numFmtId="199" formatCode="#,##0.00000"/>
    <numFmt numFmtId="200" formatCode="[$-FC19]d\ mmmm\ yyyy\ &quot;г.&quot;"/>
    <numFmt numFmtId="201" formatCode="0.0000000"/>
    <numFmt numFmtId="202" formatCode="0.00000;[Red]0.00000"/>
    <numFmt numFmtId="203" formatCode="0.000000"/>
  </numFmts>
  <fonts count="5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33" borderId="0" xfId="0" applyFont="1" applyFill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188" fontId="14" fillId="0" borderId="17" xfId="0" applyNumberFormat="1" applyFont="1" applyFill="1" applyBorder="1" applyAlignment="1">
      <alignment horizontal="center" vertical="center" wrapText="1"/>
    </xf>
    <xf numFmtId="188" fontId="13" fillId="0" borderId="10" xfId="0" applyNumberFormat="1" applyFont="1" applyBorder="1" applyAlignment="1">
      <alignment horizontal="center" vertical="center"/>
    </xf>
    <xf numFmtId="188" fontId="13" fillId="0" borderId="11" xfId="0" applyNumberFormat="1" applyFont="1" applyBorder="1" applyAlignment="1">
      <alignment horizontal="center" vertical="center"/>
    </xf>
    <xf numFmtId="188" fontId="13" fillId="0" borderId="21" xfId="0" applyNumberFormat="1" applyFont="1" applyBorder="1" applyAlignment="1">
      <alignment horizontal="center" vertical="center"/>
    </xf>
    <xf numFmtId="0" fontId="13" fillId="0" borderId="2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188" fontId="13" fillId="33" borderId="20" xfId="0" applyNumberFormat="1" applyFont="1" applyFill="1" applyBorder="1" applyAlignment="1">
      <alignment horizontal="center" vertical="center"/>
    </xf>
    <xf numFmtId="188" fontId="13" fillId="33" borderId="21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top" wrapText="1"/>
    </xf>
    <xf numFmtId="0" fontId="13" fillId="34" borderId="1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left" vertical="center" wrapText="1"/>
    </xf>
    <xf numFmtId="188" fontId="14" fillId="34" borderId="11" xfId="0" applyNumberFormat="1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vertical="top" wrapText="1"/>
    </xf>
    <xf numFmtId="0" fontId="13" fillId="0" borderId="11" xfId="0" applyFont="1" applyBorder="1" applyAlignment="1">
      <alignment horizontal="left" vertical="center" wrapText="1"/>
    </xf>
    <xf numFmtId="188" fontId="13" fillId="33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left" vertical="center" wrapText="1"/>
    </xf>
    <xf numFmtId="188" fontId="13" fillId="0" borderId="11" xfId="0" applyNumberFormat="1" applyFont="1" applyFill="1" applyBorder="1" applyAlignment="1">
      <alignment horizontal="center" vertical="center" wrapText="1"/>
    </xf>
    <xf numFmtId="188" fontId="13" fillId="33" borderId="11" xfId="0" applyNumberFormat="1" applyFont="1" applyFill="1" applyBorder="1" applyAlignment="1">
      <alignment horizontal="center" vertical="center" wrapText="1"/>
    </xf>
    <xf numFmtId="188" fontId="13" fillId="33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center" wrapText="1"/>
    </xf>
    <xf numFmtId="188" fontId="13" fillId="33" borderId="22" xfId="0" applyNumberFormat="1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left" vertical="center" wrapText="1"/>
    </xf>
    <xf numFmtId="16" fontId="13" fillId="33" borderId="11" xfId="0" applyNumberFormat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left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188" fontId="13" fillId="33" borderId="12" xfId="0" applyNumberFormat="1" applyFont="1" applyFill="1" applyBorder="1" applyAlignment="1">
      <alignment horizontal="center" vertical="center"/>
    </xf>
    <xf numFmtId="188" fontId="14" fillId="34" borderId="20" xfId="0" applyNumberFormat="1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vertical="center" wrapText="1"/>
    </xf>
    <xf numFmtId="188" fontId="14" fillId="34" borderId="11" xfId="0" applyNumberFormat="1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vertical="center" wrapText="1"/>
    </xf>
    <xf numFmtId="0" fontId="14" fillId="34" borderId="20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vertical="center" wrapText="1"/>
    </xf>
    <xf numFmtId="0" fontId="14" fillId="34" borderId="11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/>
    </xf>
    <xf numFmtId="188" fontId="14" fillId="0" borderId="11" xfId="0" applyNumberFormat="1" applyFont="1" applyFill="1" applyBorder="1" applyAlignment="1">
      <alignment horizontal="center" vertical="center" wrapText="1"/>
    </xf>
    <xf numFmtId="188" fontId="13" fillId="0" borderId="12" xfId="0" applyNumberFormat="1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left" vertical="center" wrapText="1"/>
    </xf>
    <xf numFmtId="0" fontId="14" fillId="34" borderId="16" xfId="0" applyFont="1" applyFill="1" applyBorder="1" applyAlignment="1">
      <alignment vertical="center" wrapText="1"/>
    </xf>
    <xf numFmtId="0" fontId="13" fillId="0" borderId="11" xfId="0" applyFont="1" applyBorder="1" applyAlignment="1">
      <alignment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188" fontId="14" fillId="0" borderId="26" xfId="0" applyNumberFormat="1" applyFont="1" applyFill="1" applyBorder="1" applyAlignment="1">
      <alignment horizontal="center" vertical="center" wrapText="1"/>
    </xf>
    <xf numFmtId="188" fontId="14" fillId="0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0" fillId="0" borderId="0" xfId="0" applyNumberFormat="1" applyAlignment="1">
      <alignment horizontal="center" wrapText="1"/>
    </xf>
    <xf numFmtId="188" fontId="13" fillId="33" borderId="10" xfId="0" applyNumberFormat="1" applyFont="1" applyFill="1" applyBorder="1" applyAlignment="1">
      <alignment horizontal="center" vertical="center"/>
    </xf>
    <xf numFmtId="188" fontId="14" fillId="34" borderId="25" xfId="0" applyNumberFormat="1" applyFont="1" applyFill="1" applyBorder="1" applyAlignment="1">
      <alignment horizontal="center" vertical="center" wrapText="1"/>
    </xf>
    <xf numFmtId="188" fontId="14" fillId="0" borderId="27" xfId="0" applyNumberFormat="1" applyFont="1" applyFill="1" applyBorder="1" applyAlignment="1">
      <alignment horizontal="center" vertical="center" wrapText="1"/>
    </xf>
    <xf numFmtId="188" fontId="14" fillId="33" borderId="28" xfId="0" applyNumberFormat="1" applyFont="1" applyFill="1" applyBorder="1" applyAlignment="1">
      <alignment horizontal="center" vertical="center" wrapText="1"/>
    </xf>
    <xf numFmtId="188" fontId="14" fillId="33" borderId="29" xfId="0" applyNumberFormat="1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left" vertical="center" wrapText="1"/>
    </xf>
    <xf numFmtId="0" fontId="13" fillId="0" borderId="20" xfId="0" applyFont="1" applyBorder="1" applyAlignment="1">
      <alignment/>
    </xf>
    <xf numFmtId="0" fontId="14" fillId="0" borderId="20" xfId="0" applyFont="1" applyBorder="1" applyAlignment="1">
      <alignment horizontal="left" vertical="center"/>
    </xf>
    <xf numFmtId="188" fontId="14" fillId="0" borderId="20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35" borderId="30" xfId="0" applyFont="1" applyFill="1" applyBorder="1" applyAlignment="1">
      <alignment horizontal="center" vertical="center" wrapText="1"/>
    </xf>
    <xf numFmtId="0" fontId="14" fillId="35" borderId="31" xfId="0" applyFont="1" applyFill="1" applyBorder="1" applyAlignment="1">
      <alignment horizontal="left" vertical="center" wrapText="1"/>
    </xf>
    <xf numFmtId="0" fontId="13" fillId="35" borderId="31" xfId="0" applyFont="1" applyFill="1" applyBorder="1" applyAlignment="1">
      <alignment horizontal="center" vertical="center" wrapText="1"/>
    </xf>
    <xf numFmtId="0" fontId="13" fillId="35" borderId="32" xfId="0" applyFont="1" applyFill="1" applyBorder="1" applyAlignment="1">
      <alignment horizontal="center" vertical="center" wrapText="1"/>
    </xf>
    <xf numFmtId="188" fontId="14" fillId="35" borderId="31" xfId="0" applyNumberFormat="1" applyFont="1" applyFill="1" applyBorder="1" applyAlignment="1">
      <alignment horizontal="center" vertical="center" wrapText="1"/>
    </xf>
    <xf numFmtId="0" fontId="13" fillId="35" borderId="32" xfId="0" applyFont="1" applyFill="1" applyBorder="1" applyAlignment="1">
      <alignment horizontal="left" vertical="center" wrapText="1"/>
    </xf>
    <xf numFmtId="0" fontId="13" fillId="35" borderId="33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 horizontal="left" vertical="center" wrapText="1"/>
    </xf>
    <xf numFmtId="0" fontId="13" fillId="34" borderId="18" xfId="0" applyFont="1" applyFill="1" applyBorder="1" applyAlignment="1">
      <alignment horizontal="left" vertical="center" wrapText="1"/>
    </xf>
    <xf numFmtId="188" fontId="13" fillId="0" borderId="10" xfId="0" applyNumberFormat="1" applyFont="1" applyBorder="1" applyAlignment="1">
      <alignment horizontal="center" vertical="center" wrapText="1"/>
    </xf>
    <xf numFmtId="188" fontId="14" fillId="33" borderId="34" xfId="0" applyNumberFormat="1" applyFont="1" applyFill="1" applyBorder="1" applyAlignment="1">
      <alignment horizontal="center" vertical="center" wrapText="1"/>
    </xf>
    <xf numFmtId="188" fontId="13" fillId="35" borderId="10" xfId="0" applyNumberFormat="1" applyFont="1" applyFill="1" applyBorder="1" applyAlignment="1">
      <alignment horizontal="center" vertical="center"/>
    </xf>
    <xf numFmtId="188" fontId="14" fillId="34" borderId="15" xfId="0" applyNumberFormat="1" applyFont="1" applyFill="1" applyBorder="1" applyAlignment="1">
      <alignment horizontal="center" vertical="center"/>
    </xf>
    <xf numFmtId="188" fontId="14" fillId="0" borderId="34" xfId="0" applyNumberFormat="1" applyFont="1" applyFill="1" applyBorder="1" applyAlignment="1">
      <alignment horizontal="center" vertical="center"/>
    </xf>
    <xf numFmtId="188" fontId="14" fillId="0" borderId="28" xfId="0" applyNumberFormat="1" applyFont="1" applyFill="1" applyBorder="1" applyAlignment="1">
      <alignment horizontal="center" vertical="center"/>
    </xf>
    <xf numFmtId="188" fontId="14" fillId="0" borderId="29" xfId="0" applyNumberFormat="1" applyFont="1" applyFill="1" applyBorder="1" applyAlignment="1">
      <alignment horizontal="center" vertical="center"/>
    </xf>
    <xf numFmtId="188" fontId="14" fillId="34" borderId="25" xfId="0" applyNumberFormat="1" applyFont="1" applyFill="1" applyBorder="1" applyAlignment="1">
      <alignment horizontal="center" vertical="center"/>
    </xf>
    <xf numFmtId="188" fontId="13" fillId="0" borderId="10" xfId="0" applyNumberFormat="1" applyFont="1" applyFill="1" applyBorder="1" applyAlignment="1">
      <alignment horizontal="center" vertical="center" wrapText="1"/>
    </xf>
    <xf numFmtId="188" fontId="14" fillId="0" borderId="34" xfId="0" applyNumberFormat="1" applyFont="1" applyFill="1" applyBorder="1" applyAlignment="1">
      <alignment horizontal="center" vertical="center" wrapText="1"/>
    </xf>
    <xf numFmtId="188" fontId="14" fillId="0" borderId="29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/>
    </xf>
    <xf numFmtId="0" fontId="13" fillId="0" borderId="12" xfId="0" applyFont="1" applyBorder="1" applyAlignment="1">
      <alignment/>
    </xf>
    <xf numFmtId="188" fontId="14" fillId="0" borderId="22" xfId="0" applyNumberFormat="1" applyFont="1" applyFill="1" applyBorder="1" applyAlignment="1">
      <alignment horizontal="center" vertical="center" wrapText="1"/>
    </xf>
    <xf numFmtId="188" fontId="14" fillId="0" borderId="10" xfId="0" applyNumberFormat="1" applyFont="1" applyFill="1" applyBorder="1" applyAlignment="1">
      <alignment horizontal="center" vertical="center" wrapText="1"/>
    </xf>
    <xf numFmtId="188" fontId="14" fillId="35" borderId="35" xfId="0" applyNumberFormat="1" applyFont="1" applyFill="1" applyBorder="1" applyAlignment="1">
      <alignment horizontal="center" vertical="center" wrapText="1"/>
    </xf>
    <xf numFmtId="188" fontId="14" fillId="0" borderId="28" xfId="0" applyNumberFormat="1" applyFont="1" applyFill="1" applyBorder="1" applyAlignment="1">
      <alignment horizontal="center" vertical="center" wrapText="1"/>
    </xf>
    <xf numFmtId="188" fontId="14" fillId="35" borderId="33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 vertical="center" wrapText="1"/>
    </xf>
    <xf numFmtId="0" fontId="13" fillId="33" borderId="25" xfId="0" applyFont="1" applyFill="1" applyBorder="1" applyAlignment="1">
      <alignment horizontal="left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27432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4401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view="pageBreakPreview" zoomScaleSheetLayoutView="100" workbookViewId="0" topLeftCell="A5">
      <selection activeCell="N20" sqref="N20:Q20"/>
    </sheetView>
  </sheetViews>
  <sheetFormatPr defaultColWidth="9.140625" defaultRowHeight="12.75"/>
  <cols>
    <col min="1" max="1" width="4.57421875" style="0" customWidth="1"/>
    <col min="2" max="2" width="25.57421875" style="0" customWidth="1"/>
    <col min="3" max="3" width="13.421875" style="0" customWidth="1"/>
    <col min="4" max="4" width="10.7109375" style="0" customWidth="1"/>
    <col min="5" max="5" width="9.421875" style="0" customWidth="1"/>
    <col min="6" max="6" width="8.8515625" style="0" customWidth="1"/>
    <col min="7" max="7" width="8.421875" style="0" customWidth="1"/>
    <col min="8" max="9" width="8.7109375" style="3" customWidth="1"/>
    <col min="10" max="10" width="8.28125" style="3" customWidth="1"/>
    <col min="11" max="11" width="13.421875" style="0" customWidth="1"/>
    <col min="12" max="12" width="26.7109375" style="0" customWidth="1"/>
    <col min="14" max="14" width="9.57421875" style="0" bestFit="1" customWidth="1"/>
  </cols>
  <sheetData>
    <row r="1" spans="1:13" ht="15.75" hidden="1">
      <c r="A1" s="9"/>
      <c r="B1" s="9"/>
      <c r="C1" s="9"/>
      <c r="D1" s="9"/>
      <c r="E1" s="9"/>
      <c r="F1" s="9"/>
      <c r="G1" s="173" t="s">
        <v>65</v>
      </c>
      <c r="H1" s="173"/>
      <c r="I1" s="173"/>
      <c r="J1" s="173"/>
      <c r="K1" s="173"/>
      <c r="L1" s="173"/>
      <c r="M1" s="7"/>
    </row>
    <row r="2" spans="1:13" ht="14.25" customHeight="1" hidden="1">
      <c r="A2" s="9"/>
      <c r="B2" s="9"/>
      <c r="C2" s="9"/>
      <c r="D2" s="9"/>
      <c r="E2" s="9"/>
      <c r="F2" s="9"/>
      <c r="G2" s="173" t="s">
        <v>63</v>
      </c>
      <c r="H2" s="173"/>
      <c r="I2" s="173"/>
      <c r="J2" s="173"/>
      <c r="K2" s="173"/>
      <c r="L2" s="173"/>
      <c r="M2" s="7"/>
    </row>
    <row r="3" spans="1:13" ht="14.25" customHeight="1" hidden="1">
      <c r="A3" s="9"/>
      <c r="B3" s="9"/>
      <c r="C3" s="9"/>
      <c r="D3" s="9"/>
      <c r="E3" s="9"/>
      <c r="F3" s="9"/>
      <c r="G3" s="173" t="s">
        <v>64</v>
      </c>
      <c r="H3" s="173"/>
      <c r="I3" s="173"/>
      <c r="J3" s="173"/>
      <c r="K3" s="173"/>
      <c r="L3" s="173"/>
      <c r="M3" s="7"/>
    </row>
    <row r="4" spans="1:13" ht="15" customHeight="1" hidden="1">
      <c r="A4" s="9"/>
      <c r="B4" s="9"/>
      <c r="C4" s="9"/>
      <c r="D4" s="9"/>
      <c r="E4" s="9"/>
      <c r="F4" s="10"/>
      <c r="G4" s="173" t="s">
        <v>89</v>
      </c>
      <c r="H4" s="174"/>
      <c r="I4" s="174"/>
      <c r="J4" s="174"/>
      <c r="K4" s="174"/>
      <c r="L4" s="174"/>
      <c r="M4" s="8"/>
    </row>
    <row r="5" spans="1:13" ht="15" customHeight="1">
      <c r="A5" s="9"/>
      <c r="B5" s="9"/>
      <c r="C5" s="9"/>
      <c r="D5" s="9"/>
      <c r="E5" s="9"/>
      <c r="F5" s="10"/>
      <c r="G5" s="146"/>
      <c r="H5" s="147"/>
      <c r="I5" s="147"/>
      <c r="J5" s="147"/>
      <c r="K5" s="147"/>
      <c r="L5" s="147"/>
      <c r="M5" s="8"/>
    </row>
    <row r="6" spans="1:13" ht="15" customHeight="1">
      <c r="A6" s="9"/>
      <c r="B6" s="9"/>
      <c r="C6" s="9"/>
      <c r="D6" s="9"/>
      <c r="E6" s="9"/>
      <c r="F6" s="10"/>
      <c r="G6" s="146"/>
      <c r="H6" s="147"/>
      <c r="I6" s="147"/>
      <c r="J6" s="147"/>
      <c r="K6" s="147"/>
      <c r="L6" s="147"/>
      <c r="M6" s="8"/>
    </row>
    <row r="7" spans="1:13" ht="15" customHeight="1">
      <c r="A7" s="9"/>
      <c r="B7" s="9"/>
      <c r="C7" s="9"/>
      <c r="D7" s="9"/>
      <c r="E7" s="9"/>
      <c r="F7" s="10"/>
      <c r="G7" s="141"/>
      <c r="H7" s="142"/>
      <c r="I7" s="143"/>
      <c r="J7" s="143"/>
      <c r="K7" s="145" t="s">
        <v>112</v>
      </c>
      <c r="L7" s="145"/>
      <c r="M7" s="8"/>
    </row>
    <row r="8" spans="1:13" ht="15" customHeight="1">
      <c r="A8" s="9"/>
      <c r="B8" s="9"/>
      <c r="C8" s="9"/>
      <c r="D8" s="9"/>
      <c r="E8" s="9"/>
      <c r="F8" s="10"/>
      <c r="G8" s="141"/>
      <c r="H8" s="142"/>
      <c r="I8" s="143"/>
      <c r="J8" s="143"/>
      <c r="K8" s="145" t="s">
        <v>113</v>
      </c>
      <c r="L8" s="145"/>
      <c r="M8" s="8"/>
    </row>
    <row r="9" spans="1:13" ht="15" customHeight="1">
      <c r="A9" s="9"/>
      <c r="B9" s="9"/>
      <c r="C9" s="9"/>
      <c r="D9" s="9"/>
      <c r="E9" s="9"/>
      <c r="F9" s="10"/>
      <c r="G9" s="141"/>
      <c r="H9" s="142"/>
      <c r="I9" s="143"/>
      <c r="J9" s="143"/>
      <c r="K9" s="145" t="s">
        <v>114</v>
      </c>
      <c r="L9" s="145"/>
      <c r="M9" s="8"/>
    </row>
    <row r="10" spans="1:13" ht="15" customHeight="1">
      <c r="A10" s="1"/>
      <c r="B10" s="1"/>
      <c r="C10" s="1"/>
      <c r="D10" s="1"/>
      <c r="E10" s="1"/>
      <c r="F10" s="12"/>
      <c r="G10" s="13"/>
      <c r="H10" s="14"/>
      <c r="I10" s="144"/>
      <c r="J10" s="144"/>
      <c r="K10" s="145" t="s">
        <v>115</v>
      </c>
      <c r="L10" s="145"/>
      <c r="M10" s="8"/>
    </row>
    <row r="11" spans="1:12" s="1" customFormat="1" ht="15.75" customHeight="1">
      <c r="A11" s="193" t="s">
        <v>5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</row>
    <row r="12" spans="1:12" s="1" customFormat="1" ht="16.5" customHeight="1">
      <c r="A12" s="193" t="s">
        <v>83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</row>
    <row r="13" spans="1:12" ht="15" customHeight="1">
      <c r="A13" s="193" t="s">
        <v>66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</row>
    <row r="14" spans="1:12" ht="15.75" customHeight="1" thickBot="1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ht="21.75" customHeight="1">
      <c r="A15" s="159" t="s">
        <v>0</v>
      </c>
      <c r="B15" s="163" t="s">
        <v>1</v>
      </c>
      <c r="C15" s="157" t="s">
        <v>21</v>
      </c>
      <c r="D15" s="161" t="s">
        <v>20</v>
      </c>
      <c r="E15" s="178" t="s">
        <v>23</v>
      </c>
      <c r="F15" s="180" t="s">
        <v>2</v>
      </c>
      <c r="G15" s="181"/>
      <c r="H15" s="181"/>
      <c r="I15" s="181"/>
      <c r="J15" s="182"/>
      <c r="K15" s="176" t="s">
        <v>3</v>
      </c>
      <c r="L15" s="155" t="s">
        <v>4</v>
      </c>
    </row>
    <row r="16" spans="1:12" ht="12.75">
      <c r="A16" s="160"/>
      <c r="B16" s="164"/>
      <c r="C16" s="158"/>
      <c r="D16" s="162"/>
      <c r="E16" s="179"/>
      <c r="F16" s="15">
        <v>2017</v>
      </c>
      <c r="G16" s="16">
        <v>2018</v>
      </c>
      <c r="H16" s="17">
        <v>2019</v>
      </c>
      <c r="I16" s="18">
        <v>2020</v>
      </c>
      <c r="J16" s="18">
        <v>2021</v>
      </c>
      <c r="K16" s="177"/>
      <c r="L16" s="156"/>
    </row>
    <row r="17" spans="1:12" ht="13.5" thickBot="1">
      <c r="A17" s="19">
        <v>1</v>
      </c>
      <c r="B17" s="20">
        <v>2</v>
      </c>
      <c r="C17" s="21">
        <v>3</v>
      </c>
      <c r="D17" s="22">
        <v>4</v>
      </c>
      <c r="E17" s="23">
        <v>5</v>
      </c>
      <c r="F17" s="20">
        <v>6</v>
      </c>
      <c r="G17" s="21">
        <v>7</v>
      </c>
      <c r="H17" s="24">
        <v>8</v>
      </c>
      <c r="I17" s="24">
        <v>9</v>
      </c>
      <c r="J17" s="24">
        <v>10</v>
      </c>
      <c r="K17" s="25">
        <v>11</v>
      </c>
      <c r="L17" s="26">
        <v>12</v>
      </c>
    </row>
    <row r="18" spans="1:12" ht="15" customHeight="1" thickBot="1">
      <c r="A18" s="200" t="s">
        <v>90</v>
      </c>
      <c r="B18" s="201"/>
      <c r="C18" s="201"/>
      <c r="D18" s="201"/>
      <c r="E18" s="202"/>
      <c r="F18" s="201"/>
      <c r="G18" s="201"/>
      <c r="H18" s="201"/>
      <c r="I18" s="201"/>
      <c r="J18" s="201"/>
      <c r="K18" s="201"/>
      <c r="L18" s="203"/>
    </row>
    <row r="19" spans="1:17" ht="49.5" customHeight="1">
      <c r="A19" s="27" t="s">
        <v>6</v>
      </c>
      <c r="B19" s="28" t="s">
        <v>76</v>
      </c>
      <c r="C19" s="29" t="s">
        <v>24</v>
      </c>
      <c r="D19" s="30" t="s">
        <v>79</v>
      </c>
      <c r="E19" s="102">
        <f>F19+G19+H19+I19+J19</f>
        <v>1154.2</v>
      </c>
      <c r="F19" s="32">
        <v>1154.2</v>
      </c>
      <c r="G19" s="33">
        <v>0</v>
      </c>
      <c r="H19" s="33">
        <v>0</v>
      </c>
      <c r="I19" s="34">
        <v>0</v>
      </c>
      <c r="J19" s="34">
        <v>0</v>
      </c>
      <c r="K19" s="35" t="s">
        <v>60</v>
      </c>
      <c r="L19" s="36" t="s">
        <v>77</v>
      </c>
      <c r="M19" s="4"/>
      <c r="N19" s="199"/>
      <c r="O19" s="199"/>
      <c r="P19" s="199"/>
      <c r="Q19" s="199"/>
    </row>
    <row r="20" spans="1:17" ht="38.25" customHeight="1">
      <c r="A20" s="27" t="s">
        <v>7</v>
      </c>
      <c r="B20" s="28" t="s">
        <v>82</v>
      </c>
      <c r="C20" s="29" t="s">
        <v>24</v>
      </c>
      <c r="D20" s="30" t="s">
        <v>79</v>
      </c>
      <c r="E20" s="31">
        <f>F20+G20+H20+I20+J20</f>
        <v>623.1</v>
      </c>
      <c r="F20" s="32">
        <v>623.1</v>
      </c>
      <c r="G20" s="33">
        <v>0</v>
      </c>
      <c r="H20" s="33">
        <v>0</v>
      </c>
      <c r="I20" s="34">
        <v>0</v>
      </c>
      <c r="J20" s="34">
        <v>0</v>
      </c>
      <c r="K20" s="35" t="s">
        <v>60</v>
      </c>
      <c r="L20" s="36" t="s">
        <v>80</v>
      </c>
      <c r="M20" s="4"/>
      <c r="N20" s="199"/>
      <c r="O20" s="199"/>
      <c r="P20" s="199"/>
      <c r="Q20" s="199"/>
    </row>
    <row r="21" spans="1:17" ht="50.25" customHeight="1">
      <c r="A21" s="27" t="s">
        <v>75</v>
      </c>
      <c r="B21" s="28" t="s">
        <v>84</v>
      </c>
      <c r="C21" s="29" t="s">
        <v>24</v>
      </c>
      <c r="D21" s="30" t="s">
        <v>67</v>
      </c>
      <c r="E21" s="31">
        <f>SUM(F21:J21)</f>
        <v>18393</v>
      </c>
      <c r="F21" s="32">
        <v>3714.3</v>
      </c>
      <c r="G21" s="37">
        <v>3063.5</v>
      </c>
      <c r="H21" s="37">
        <v>3684.4</v>
      </c>
      <c r="I21" s="38">
        <v>3868.7</v>
      </c>
      <c r="J21" s="38">
        <v>4062.1</v>
      </c>
      <c r="K21" s="35" t="s">
        <v>60</v>
      </c>
      <c r="L21" s="36" t="s">
        <v>81</v>
      </c>
      <c r="M21" s="4"/>
      <c r="N21" s="99"/>
      <c r="O21" s="99"/>
      <c r="P21" s="99"/>
      <c r="Q21" s="99"/>
    </row>
    <row r="22" spans="1:17" ht="38.25" customHeight="1">
      <c r="A22" s="27" t="s">
        <v>78</v>
      </c>
      <c r="B22" s="28" t="s">
        <v>100</v>
      </c>
      <c r="C22" s="29" t="s">
        <v>24</v>
      </c>
      <c r="D22" s="30" t="s">
        <v>67</v>
      </c>
      <c r="E22" s="31">
        <f>F22+G22+H22+I22+J22</f>
        <v>6502</v>
      </c>
      <c r="F22" s="32">
        <v>1750</v>
      </c>
      <c r="G22" s="33">
        <v>1102.5</v>
      </c>
      <c r="H22" s="33">
        <v>1157.7</v>
      </c>
      <c r="I22" s="34">
        <v>1215.5</v>
      </c>
      <c r="J22" s="34">
        <v>1276.3</v>
      </c>
      <c r="K22" s="35" t="s">
        <v>60</v>
      </c>
      <c r="L22" s="39" t="s">
        <v>68</v>
      </c>
      <c r="M22" s="4"/>
      <c r="N22" s="99"/>
      <c r="O22" s="99"/>
      <c r="P22" s="99"/>
      <c r="Q22" s="99"/>
    </row>
    <row r="23" spans="1:18" ht="76.5" customHeight="1">
      <c r="A23" s="58" t="s">
        <v>101</v>
      </c>
      <c r="B23" s="79" t="s">
        <v>103</v>
      </c>
      <c r="C23" s="54" t="s">
        <v>24</v>
      </c>
      <c r="D23" s="30" t="s">
        <v>79</v>
      </c>
      <c r="E23" s="103">
        <v>17765.7</v>
      </c>
      <c r="F23" s="100">
        <v>17765.7</v>
      </c>
      <c r="G23" s="46">
        <v>0</v>
      </c>
      <c r="H23" s="46">
        <v>0</v>
      </c>
      <c r="I23" s="46">
        <v>0</v>
      </c>
      <c r="J23" s="46">
        <v>0</v>
      </c>
      <c r="K23" s="36" t="s">
        <v>60</v>
      </c>
      <c r="L23" s="36" t="s">
        <v>81</v>
      </c>
      <c r="M23" s="4"/>
      <c r="N23" s="204"/>
      <c r="O23" s="204"/>
      <c r="P23" s="204"/>
      <c r="Q23" s="204"/>
      <c r="R23" s="204"/>
    </row>
    <row r="24" spans="1:18" ht="76.5" customHeight="1" thickBot="1">
      <c r="A24" s="58" t="s">
        <v>102</v>
      </c>
      <c r="B24" s="79" t="s">
        <v>104</v>
      </c>
      <c r="C24" s="54" t="s">
        <v>24</v>
      </c>
      <c r="D24" s="30" t="s">
        <v>79</v>
      </c>
      <c r="E24" s="104">
        <f>SUM(F24:J24)</f>
        <v>1963.9</v>
      </c>
      <c r="F24" s="100">
        <v>1963.9</v>
      </c>
      <c r="G24" s="46">
        <v>0</v>
      </c>
      <c r="H24" s="46">
        <v>0</v>
      </c>
      <c r="I24" s="46">
        <v>0</v>
      </c>
      <c r="J24" s="46">
        <v>0</v>
      </c>
      <c r="K24" s="36" t="s">
        <v>60</v>
      </c>
      <c r="L24" s="36" t="s">
        <v>81</v>
      </c>
      <c r="M24" s="4"/>
      <c r="N24" s="165"/>
      <c r="O24" s="166"/>
      <c r="P24" s="166"/>
      <c r="Q24" s="166"/>
      <c r="R24" s="166"/>
    </row>
    <row r="25" spans="1:13" ht="14.25" customHeight="1">
      <c r="A25" s="40"/>
      <c r="B25" s="41" t="s">
        <v>53</v>
      </c>
      <c r="C25" s="40"/>
      <c r="D25" s="40"/>
      <c r="E25" s="101">
        <f aca="true" t="shared" si="0" ref="E25:J25">SUM(E19:E24)</f>
        <v>46401.9</v>
      </c>
      <c r="F25" s="42">
        <f t="shared" si="0"/>
        <v>26971.200000000004</v>
      </c>
      <c r="G25" s="42">
        <f t="shared" si="0"/>
        <v>4166</v>
      </c>
      <c r="H25" s="42">
        <f t="shared" si="0"/>
        <v>4842.1</v>
      </c>
      <c r="I25" s="42">
        <f t="shared" si="0"/>
        <v>5084.2</v>
      </c>
      <c r="J25" s="42">
        <f t="shared" si="0"/>
        <v>5338.4</v>
      </c>
      <c r="K25" s="43"/>
      <c r="L25" s="44"/>
      <c r="M25" s="4"/>
    </row>
    <row r="26" spans="1:13" ht="14.25" customHeight="1">
      <c r="A26" s="40"/>
      <c r="B26" s="41" t="s">
        <v>29</v>
      </c>
      <c r="C26" s="40"/>
      <c r="D26" s="40"/>
      <c r="E26" s="42">
        <f aca="true" t="shared" si="1" ref="E26:J26">E25</f>
        <v>46401.9</v>
      </c>
      <c r="F26" s="42">
        <f t="shared" si="1"/>
        <v>26971.200000000004</v>
      </c>
      <c r="G26" s="42">
        <f t="shared" si="1"/>
        <v>4166</v>
      </c>
      <c r="H26" s="42">
        <f t="shared" si="1"/>
        <v>4842.1</v>
      </c>
      <c r="I26" s="42">
        <f t="shared" si="1"/>
        <v>5084.2</v>
      </c>
      <c r="J26" s="42">
        <f t="shared" si="1"/>
        <v>5338.4</v>
      </c>
      <c r="K26" s="43"/>
      <c r="L26" s="44"/>
      <c r="M26" s="4"/>
    </row>
    <row r="27" spans="1:13" ht="15.75" customHeight="1" thickBot="1">
      <c r="A27" s="152" t="s">
        <v>91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4"/>
      <c r="M27" s="4"/>
    </row>
    <row r="28" spans="1:18" ht="47.25" customHeight="1">
      <c r="A28" s="27" t="s">
        <v>8</v>
      </c>
      <c r="B28" s="45" t="s">
        <v>85</v>
      </c>
      <c r="C28" s="27" t="s">
        <v>24</v>
      </c>
      <c r="D28" s="111" t="s">
        <v>67</v>
      </c>
      <c r="E28" s="123">
        <f aca="true" t="shared" si="2" ref="E28:E34">F28+G28+H28+I28+J28</f>
        <v>9006.7</v>
      </c>
      <c r="F28" s="100">
        <v>1892</v>
      </c>
      <c r="G28" s="46">
        <v>1650.6</v>
      </c>
      <c r="H28" s="46">
        <v>1733.2</v>
      </c>
      <c r="I28" s="46">
        <v>1819.9</v>
      </c>
      <c r="J28" s="46">
        <v>1911</v>
      </c>
      <c r="K28" s="36" t="s">
        <v>60</v>
      </c>
      <c r="L28" s="47" t="s">
        <v>41</v>
      </c>
      <c r="M28" s="4" t="s">
        <v>49</v>
      </c>
      <c r="N28" s="167"/>
      <c r="O28" s="168"/>
      <c r="P28" s="168"/>
      <c r="Q28" s="168"/>
      <c r="R28" s="168"/>
    </row>
    <row r="29" spans="1:13" ht="73.5" customHeight="1">
      <c r="A29" s="48" t="s">
        <v>25</v>
      </c>
      <c r="B29" s="49" t="s">
        <v>52</v>
      </c>
      <c r="C29" s="27" t="s">
        <v>24</v>
      </c>
      <c r="D29" s="111" t="s">
        <v>67</v>
      </c>
      <c r="E29" s="103">
        <f t="shared" si="2"/>
        <v>552.7</v>
      </c>
      <c r="F29" s="122">
        <v>100</v>
      </c>
      <c r="G29" s="50">
        <v>105</v>
      </c>
      <c r="H29" s="51">
        <v>110.3</v>
      </c>
      <c r="I29" s="52">
        <v>115.8</v>
      </c>
      <c r="J29" s="52">
        <v>121.6</v>
      </c>
      <c r="K29" s="53" t="s">
        <v>60</v>
      </c>
      <c r="L29" s="36" t="s">
        <v>41</v>
      </c>
      <c r="M29" s="4"/>
    </row>
    <row r="30" spans="1:13" ht="65.25" customHeight="1">
      <c r="A30" s="183" t="s">
        <v>26</v>
      </c>
      <c r="B30" s="186" t="s">
        <v>69</v>
      </c>
      <c r="C30" s="54" t="s">
        <v>29</v>
      </c>
      <c r="D30" s="111" t="s">
        <v>67</v>
      </c>
      <c r="E30" s="103">
        <f t="shared" si="2"/>
        <v>5525.6</v>
      </c>
      <c r="F30" s="100">
        <v>1000</v>
      </c>
      <c r="G30" s="46">
        <v>1050</v>
      </c>
      <c r="H30" s="51">
        <v>1102.5</v>
      </c>
      <c r="I30" s="51">
        <v>1157.6</v>
      </c>
      <c r="J30" s="51">
        <v>1215.5</v>
      </c>
      <c r="K30" s="54" t="s">
        <v>60</v>
      </c>
      <c r="L30" s="49" t="s">
        <v>40</v>
      </c>
      <c r="M30" s="4"/>
    </row>
    <row r="31" spans="1:13" ht="65.25" customHeight="1">
      <c r="A31" s="184"/>
      <c r="B31" s="187"/>
      <c r="C31" s="54" t="s">
        <v>97</v>
      </c>
      <c r="D31" s="111" t="s">
        <v>79</v>
      </c>
      <c r="E31" s="103">
        <f>F31+G31+H31+I31+J31</f>
        <v>742.9</v>
      </c>
      <c r="F31" s="100">
        <v>742.9</v>
      </c>
      <c r="G31" s="46">
        <v>0</v>
      </c>
      <c r="H31" s="51">
        <v>0</v>
      </c>
      <c r="I31" s="51">
        <v>0</v>
      </c>
      <c r="J31" s="51">
        <v>0</v>
      </c>
      <c r="K31" s="54" t="s">
        <v>60</v>
      </c>
      <c r="L31" s="49" t="s">
        <v>40</v>
      </c>
      <c r="M31" s="4"/>
    </row>
    <row r="32" spans="1:13" s="3" customFormat="1" ht="60" customHeight="1">
      <c r="A32" s="185"/>
      <c r="B32" s="188"/>
      <c r="C32" s="54" t="s">
        <v>108</v>
      </c>
      <c r="D32" s="111" t="s">
        <v>79</v>
      </c>
      <c r="E32" s="103">
        <f t="shared" si="2"/>
        <v>12197.9</v>
      </c>
      <c r="F32" s="100">
        <v>12197.9</v>
      </c>
      <c r="G32" s="46">
        <v>0</v>
      </c>
      <c r="H32" s="51">
        <v>0</v>
      </c>
      <c r="I32" s="51">
        <v>0</v>
      </c>
      <c r="J32" s="51">
        <v>0</v>
      </c>
      <c r="K32" s="54" t="s">
        <v>60</v>
      </c>
      <c r="L32" s="49" t="s">
        <v>40</v>
      </c>
      <c r="M32" s="5"/>
    </row>
    <row r="33" spans="1:13" s="3" customFormat="1" ht="72" customHeight="1">
      <c r="A33" s="54" t="s">
        <v>27</v>
      </c>
      <c r="B33" s="55" t="s">
        <v>70</v>
      </c>
      <c r="C33" s="54" t="s">
        <v>24</v>
      </c>
      <c r="D33" s="111" t="s">
        <v>67</v>
      </c>
      <c r="E33" s="103">
        <f t="shared" si="2"/>
        <v>13814.2</v>
      </c>
      <c r="F33" s="56">
        <v>2500</v>
      </c>
      <c r="G33" s="37">
        <v>2625</v>
      </c>
      <c r="H33" s="37">
        <v>2756.3</v>
      </c>
      <c r="I33" s="38">
        <v>2894.1</v>
      </c>
      <c r="J33" s="38">
        <v>3038.8</v>
      </c>
      <c r="K33" s="53" t="s">
        <v>60</v>
      </c>
      <c r="L33" s="57" t="s">
        <v>41</v>
      </c>
      <c r="M33" s="5"/>
    </row>
    <row r="34" spans="1:13" s="3" customFormat="1" ht="44.25" customHeight="1">
      <c r="A34" s="58" t="s">
        <v>28</v>
      </c>
      <c r="B34" s="59" t="s">
        <v>96</v>
      </c>
      <c r="C34" s="54" t="s">
        <v>24</v>
      </c>
      <c r="D34" s="30" t="s">
        <v>79</v>
      </c>
      <c r="E34" s="103">
        <f t="shared" si="2"/>
        <v>11243</v>
      </c>
      <c r="F34" s="100">
        <v>11243</v>
      </c>
      <c r="G34" s="46">
        <v>0</v>
      </c>
      <c r="H34" s="46">
        <v>0</v>
      </c>
      <c r="I34" s="46">
        <v>0</v>
      </c>
      <c r="J34" s="46">
        <v>0</v>
      </c>
      <c r="K34" s="36" t="s">
        <v>60</v>
      </c>
      <c r="L34" s="49" t="s">
        <v>42</v>
      </c>
      <c r="M34" s="5"/>
    </row>
    <row r="35" spans="1:18" s="3" customFormat="1" ht="27" customHeight="1" thickBot="1">
      <c r="A35" s="58" t="s">
        <v>98</v>
      </c>
      <c r="B35" s="59" t="s">
        <v>99</v>
      </c>
      <c r="C35" s="54" t="s">
        <v>24</v>
      </c>
      <c r="D35" s="30" t="s">
        <v>79</v>
      </c>
      <c r="E35" s="104">
        <v>400</v>
      </c>
      <c r="F35" s="100">
        <v>400</v>
      </c>
      <c r="G35" s="46">
        <v>0</v>
      </c>
      <c r="H35" s="46">
        <v>0</v>
      </c>
      <c r="I35" s="46">
        <v>0</v>
      </c>
      <c r="J35" s="46">
        <v>0</v>
      </c>
      <c r="K35" s="36" t="s">
        <v>60</v>
      </c>
      <c r="L35" s="49" t="s">
        <v>42</v>
      </c>
      <c r="M35" s="5"/>
      <c r="N35" s="198"/>
      <c r="O35" s="198"/>
      <c r="P35" s="198"/>
      <c r="Q35" s="198"/>
      <c r="R35" s="198"/>
    </row>
    <row r="36" spans="1:13" ht="14.25" customHeight="1">
      <c r="A36" s="60"/>
      <c r="B36" s="61" t="s">
        <v>54</v>
      </c>
      <c r="C36" s="62"/>
      <c r="D36" s="63"/>
      <c r="E36" s="101">
        <f aca="true" t="shared" si="3" ref="E36:J36">SUM(E28:E35)</f>
        <v>53483</v>
      </c>
      <c r="F36" s="42">
        <f t="shared" si="3"/>
        <v>30075.8</v>
      </c>
      <c r="G36" s="42">
        <f t="shared" si="3"/>
        <v>5430.6</v>
      </c>
      <c r="H36" s="42">
        <f t="shared" si="3"/>
        <v>5702.3</v>
      </c>
      <c r="I36" s="42">
        <f t="shared" si="3"/>
        <v>5987.4</v>
      </c>
      <c r="J36" s="42">
        <f t="shared" si="3"/>
        <v>6286.9</v>
      </c>
      <c r="K36" s="43"/>
      <c r="L36" s="43"/>
      <c r="M36" s="4"/>
    </row>
    <row r="37" spans="1:13" ht="32.25" customHeight="1">
      <c r="A37" s="105"/>
      <c r="B37" s="61" t="s">
        <v>108</v>
      </c>
      <c r="C37" s="62"/>
      <c r="D37" s="63"/>
      <c r="E37" s="42">
        <v>12197.9</v>
      </c>
      <c r="F37" s="42">
        <v>12197.9</v>
      </c>
      <c r="G37" s="42">
        <v>0</v>
      </c>
      <c r="H37" s="42">
        <v>0</v>
      </c>
      <c r="I37" s="42">
        <v>0</v>
      </c>
      <c r="J37" s="42">
        <v>0</v>
      </c>
      <c r="K37" s="43"/>
      <c r="L37" s="43"/>
      <c r="M37" s="4"/>
    </row>
    <row r="38" spans="1:13" ht="14.25" customHeight="1">
      <c r="A38" s="105"/>
      <c r="B38" s="61" t="s">
        <v>105</v>
      </c>
      <c r="C38" s="62"/>
      <c r="D38" s="63"/>
      <c r="E38" s="42">
        <v>742.9</v>
      </c>
      <c r="F38" s="42">
        <v>742.9</v>
      </c>
      <c r="G38" s="42">
        <v>0</v>
      </c>
      <c r="H38" s="42">
        <v>0</v>
      </c>
      <c r="I38" s="42">
        <v>0</v>
      </c>
      <c r="J38" s="42">
        <v>0</v>
      </c>
      <c r="K38" s="121"/>
      <c r="L38" s="43"/>
      <c r="M38" s="4"/>
    </row>
    <row r="39" spans="1:13" ht="14.25" customHeight="1">
      <c r="A39" s="40"/>
      <c r="B39" s="41" t="s">
        <v>29</v>
      </c>
      <c r="C39" s="40"/>
      <c r="D39" s="40"/>
      <c r="E39" s="42">
        <v>40542.2</v>
      </c>
      <c r="F39" s="42">
        <v>17135</v>
      </c>
      <c r="G39" s="42">
        <f>G36</f>
        <v>5430.6</v>
      </c>
      <c r="H39" s="42">
        <f>H36</f>
        <v>5702.3</v>
      </c>
      <c r="I39" s="42">
        <f>I36</f>
        <v>5987.4</v>
      </c>
      <c r="J39" s="42">
        <f>J36</f>
        <v>6286.9</v>
      </c>
      <c r="K39" s="43"/>
      <c r="L39" s="106"/>
      <c r="M39" s="4"/>
    </row>
    <row r="40" spans="1:13" ht="15" customHeight="1" thickBot="1">
      <c r="A40" s="150" t="s">
        <v>92</v>
      </c>
      <c r="B40" s="150"/>
      <c r="C40" s="150"/>
      <c r="D40" s="150"/>
      <c r="E40" s="151"/>
      <c r="F40" s="150"/>
      <c r="G40" s="150"/>
      <c r="H40" s="150"/>
      <c r="I40" s="150"/>
      <c r="J40" s="150"/>
      <c r="K40" s="150"/>
      <c r="L40" s="150"/>
      <c r="M40" s="4"/>
    </row>
    <row r="41" spans="1:17" ht="72.75" customHeight="1">
      <c r="A41" s="65" t="s">
        <v>9</v>
      </c>
      <c r="B41" s="66" t="s">
        <v>86</v>
      </c>
      <c r="C41" s="27" t="s">
        <v>24</v>
      </c>
      <c r="D41" s="111" t="s">
        <v>67</v>
      </c>
      <c r="E41" s="126">
        <f>F41+G41+H41+I41+J41</f>
        <v>155159.69999999998</v>
      </c>
      <c r="F41" s="124">
        <v>28080</v>
      </c>
      <c r="G41" s="46">
        <v>29484</v>
      </c>
      <c r="H41" s="46">
        <v>30958.2</v>
      </c>
      <c r="I41" s="67">
        <v>32506.1</v>
      </c>
      <c r="J41" s="67">
        <v>34131.4</v>
      </c>
      <c r="K41" s="53" t="s">
        <v>60</v>
      </c>
      <c r="L41" s="66" t="s">
        <v>71</v>
      </c>
      <c r="M41" s="4"/>
      <c r="Q41" s="1"/>
    </row>
    <row r="42" spans="1:13" ht="42" customHeight="1">
      <c r="A42" s="27" t="s">
        <v>10</v>
      </c>
      <c r="B42" s="66" t="s">
        <v>106</v>
      </c>
      <c r="C42" s="27" t="s">
        <v>24</v>
      </c>
      <c r="D42" s="111" t="s">
        <v>67</v>
      </c>
      <c r="E42" s="127">
        <f>F42+G42+H42+I42+J42</f>
        <v>293.1</v>
      </c>
      <c r="F42" s="124">
        <v>53</v>
      </c>
      <c r="G42" s="46">
        <v>55.7</v>
      </c>
      <c r="H42" s="46">
        <v>58.5</v>
      </c>
      <c r="I42" s="67">
        <v>61.4</v>
      </c>
      <c r="J42" s="67">
        <v>64.5</v>
      </c>
      <c r="K42" s="53" t="s">
        <v>60</v>
      </c>
      <c r="L42" s="66" t="s">
        <v>107</v>
      </c>
      <c r="M42" s="4"/>
    </row>
    <row r="43" spans="1:13" ht="40.5" customHeight="1" thickBot="1">
      <c r="A43" s="27" t="s">
        <v>11</v>
      </c>
      <c r="B43" s="66" t="s">
        <v>48</v>
      </c>
      <c r="C43" s="27" t="s">
        <v>24</v>
      </c>
      <c r="D43" s="111" t="s">
        <v>67</v>
      </c>
      <c r="E43" s="128">
        <f>F43+G43+H43+I43+J43</f>
        <v>4369.4</v>
      </c>
      <c r="F43" s="124">
        <v>790.8</v>
      </c>
      <c r="G43" s="46">
        <v>830.3</v>
      </c>
      <c r="H43" s="46">
        <v>871.8</v>
      </c>
      <c r="I43" s="46">
        <v>915.4</v>
      </c>
      <c r="J43" s="46">
        <v>961.1</v>
      </c>
      <c r="K43" s="36" t="s">
        <v>60</v>
      </c>
      <c r="L43" s="66" t="s">
        <v>30</v>
      </c>
      <c r="M43" s="4"/>
    </row>
    <row r="44" spans="1:13" ht="15" customHeight="1">
      <c r="A44" s="60"/>
      <c r="B44" s="61" t="s">
        <v>55</v>
      </c>
      <c r="C44" s="62"/>
      <c r="D44" s="63"/>
      <c r="E44" s="125">
        <f>SUM(E41:E43)</f>
        <v>159822.19999999998</v>
      </c>
      <c r="F44" s="68">
        <f>F43+F42+F41</f>
        <v>28923.8</v>
      </c>
      <c r="G44" s="68">
        <f>G43+G42+G41</f>
        <v>30370</v>
      </c>
      <c r="H44" s="68">
        <f>H43+H42+H41</f>
        <v>31888.5</v>
      </c>
      <c r="I44" s="68">
        <f>I43+I42+I41</f>
        <v>33482.9</v>
      </c>
      <c r="J44" s="68">
        <f>J43+J42+J41</f>
        <v>35157</v>
      </c>
      <c r="K44" s="64"/>
      <c r="L44" s="69"/>
      <c r="M44" s="4"/>
    </row>
    <row r="45" spans="1:13" ht="15" customHeight="1">
      <c r="A45" s="40"/>
      <c r="B45" s="41" t="s">
        <v>29</v>
      </c>
      <c r="C45" s="40"/>
      <c r="D45" s="40"/>
      <c r="E45" s="70">
        <f aca="true" t="shared" si="4" ref="E45:J45">E44</f>
        <v>159822.19999999998</v>
      </c>
      <c r="F45" s="70">
        <f t="shared" si="4"/>
        <v>28923.8</v>
      </c>
      <c r="G45" s="70">
        <f t="shared" si="4"/>
        <v>30370</v>
      </c>
      <c r="H45" s="70">
        <f t="shared" si="4"/>
        <v>31888.5</v>
      </c>
      <c r="I45" s="70">
        <f t="shared" si="4"/>
        <v>33482.9</v>
      </c>
      <c r="J45" s="70">
        <f t="shared" si="4"/>
        <v>35157</v>
      </c>
      <c r="K45" s="43"/>
      <c r="L45" s="71"/>
      <c r="M45" s="4"/>
    </row>
    <row r="46" spans="1:13" ht="14.25" customHeight="1" thickBot="1">
      <c r="A46" s="194" t="s">
        <v>93</v>
      </c>
      <c r="B46" s="195"/>
      <c r="C46" s="195"/>
      <c r="D46" s="195"/>
      <c r="E46" s="196"/>
      <c r="F46" s="195"/>
      <c r="G46" s="195"/>
      <c r="H46" s="195"/>
      <c r="I46" s="195"/>
      <c r="J46" s="195"/>
      <c r="K46" s="195"/>
      <c r="L46" s="197"/>
      <c r="M46" s="4"/>
    </row>
    <row r="47" spans="1:13" ht="36.75" customHeight="1">
      <c r="A47" s="27" t="s">
        <v>12</v>
      </c>
      <c r="B47" s="66" t="s">
        <v>46</v>
      </c>
      <c r="C47" s="27" t="s">
        <v>24</v>
      </c>
      <c r="D47" s="111" t="s">
        <v>67</v>
      </c>
      <c r="E47" s="126">
        <f>F47+G47+H47+I47+J47</f>
        <v>33104.4</v>
      </c>
      <c r="F47" s="100">
        <v>7511.7</v>
      </c>
      <c r="G47" s="46">
        <v>5937.8</v>
      </c>
      <c r="H47" s="46">
        <v>6234.7</v>
      </c>
      <c r="I47" s="67">
        <v>6546.4</v>
      </c>
      <c r="J47" s="67">
        <v>6873.8</v>
      </c>
      <c r="K47" s="53" t="s">
        <v>60</v>
      </c>
      <c r="L47" s="66" t="s">
        <v>31</v>
      </c>
      <c r="M47" s="4"/>
    </row>
    <row r="48" spans="1:13" s="3" customFormat="1" ht="62.25" customHeight="1">
      <c r="A48" s="54" t="s">
        <v>13</v>
      </c>
      <c r="B48" s="55" t="s">
        <v>47</v>
      </c>
      <c r="C48" s="54" t="s">
        <v>24</v>
      </c>
      <c r="D48" s="111" t="s">
        <v>67</v>
      </c>
      <c r="E48" s="127">
        <f>F48+G48+H48+I48+J48</f>
        <v>1740.6999999999998</v>
      </c>
      <c r="F48" s="100">
        <v>315</v>
      </c>
      <c r="G48" s="46">
        <v>330.8</v>
      </c>
      <c r="H48" s="46">
        <v>347.3</v>
      </c>
      <c r="I48" s="67">
        <v>364.7</v>
      </c>
      <c r="J48" s="67">
        <v>382.9</v>
      </c>
      <c r="K48" s="53" t="s">
        <v>60</v>
      </c>
      <c r="L48" s="55" t="s">
        <v>32</v>
      </c>
      <c r="M48" s="5"/>
    </row>
    <row r="49" spans="1:13" ht="48.75" customHeight="1" thickBot="1">
      <c r="A49" s="27" t="s">
        <v>22</v>
      </c>
      <c r="B49" s="66" t="s">
        <v>51</v>
      </c>
      <c r="C49" s="27" t="s">
        <v>24</v>
      </c>
      <c r="D49" s="111" t="s">
        <v>67</v>
      </c>
      <c r="E49" s="128">
        <f>F49+G49+H49+I49+J49</f>
        <v>6022.9</v>
      </c>
      <c r="F49" s="100">
        <v>1090</v>
      </c>
      <c r="G49" s="46">
        <v>1144.5</v>
      </c>
      <c r="H49" s="46">
        <v>1201.7</v>
      </c>
      <c r="I49" s="46">
        <v>1261.8</v>
      </c>
      <c r="J49" s="46">
        <v>1324.9</v>
      </c>
      <c r="K49" s="36" t="s">
        <v>60</v>
      </c>
      <c r="L49" s="66" t="s">
        <v>73</v>
      </c>
      <c r="M49" s="4"/>
    </row>
    <row r="50" spans="1:13" ht="15" customHeight="1">
      <c r="A50" s="60"/>
      <c r="B50" s="61" t="s">
        <v>56</v>
      </c>
      <c r="C50" s="62"/>
      <c r="D50" s="63"/>
      <c r="E50" s="125">
        <f aca="true" t="shared" si="5" ref="E50:J50">SUM(E47:E49)</f>
        <v>40868</v>
      </c>
      <c r="F50" s="68">
        <f t="shared" si="5"/>
        <v>8916.7</v>
      </c>
      <c r="G50" s="68">
        <f t="shared" si="5"/>
        <v>7413.1</v>
      </c>
      <c r="H50" s="68">
        <f t="shared" si="5"/>
        <v>7783.7</v>
      </c>
      <c r="I50" s="68">
        <f t="shared" si="5"/>
        <v>8172.9</v>
      </c>
      <c r="J50" s="68">
        <f t="shared" si="5"/>
        <v>8581.6</v>
      </c>
      <c r="K50" s="64"/>
      <c r="L50" s="69"/>
      <c r="M50" s="4"/>
    </row>
    <row r="51" spans="1:13" ht="15" customHeight="1">
      <c r="A51" s="40"/>
      <c r="B51" s="41" t="s">
        <v>29</v>
      </c>
      <c r="C51" s="40"/>
      <c r="D51" s="40"/>
      <c r="E51" s="70">
        <f aca="true" t="shared" si="6" ref="E51:J51">E50</f>
        <v>40868</v>
      </c>
      <c r="F51" s="70">
        <f t="shared" si="6"/>
        <v>8916.7</v>
      </c>
      <c r="G51" s="70">
        <f t="shared" si="6"/>
        <v>7413.1</v>
      </c>
      <c r="H51" s="70">
        <f t="shared" si="6"/>
        <v>7783.7</v>
      </c>
      <c r="I51" s="70">
        <f t="shared" si="6"/>
        <v>8172.9</v>
      </c>
      <c r="J51" s="70">
        <f t="shared" si="6"/>
        <v>8581.6</v>
      </c>
      <c r="K51" s="43"/>
      <c r="L51" s="71"/>
      <c r="M51" s="4"/>
    </row>
    <row r="52" spans="1:13" ht="15" customHeight="1" thickBot="1">
      <c r="A52" s="189" t="s">
        <v>94</v>
      </c>
      <c r="B52" s="190"/>
      <c r="C52" s="190"/>
      <c r="D52" s="190"/>
      <c r="E52" s="191"/>
      <c r="F52" s="190"/>
      <c r="G52" s="190"/>
      <c r="H52" s="190"/>
      <c r="I52" s="190"/>
      <c r="J52" s="190"/>
      <c r="K52" s="190"/>
      <c r="L52" s="192"/>
      <c r="M52" s="4"/>
    </row>
    <row r="53" spans="1:17" ht="48" customHeight="1">
      <c r="A53" s="27" t="s">
        <v>14</v>
      </c>
      <c r="B53" s="66" t="s">
        <v>72</v>
      </c>
      <c r="C53" s="72" t="s">
        <v>24</v>
      </c>
      <c r="D53" s="111" t="s">
        <v>67</v>
      </c>
      <c r="E53" s="126">
        <f>F53+G53+H53+I53+J53</f>
        <v>56065.6</v>
      </c>
      <c r="F53" s="100">
        <v>10146.4</v>
      </c>
      <c r="G53" s="46">
        <v>10653.8</v>
      </c>
      <c r="H53" s="46">
        <v>11186.5</v>
      </c>
      <c r="I53" s="67">
        <v>11745.8</v>
      </c>
      <c r="J53" s="67">
        <v>12333.1</v>
      </c>
      <c r="K53" s="53" t="s">
        <v>60</v>
      </c>
      <c r="L53" s="66" t="s">
        <v>33</v>
      </c>
      <c r="M53" s="4"/>
      <c r="N53" s="148"/>
      <c r="O53" s="149"/>
      <c r="P53" s="149"/>
      <c r="Q53" s="149"/>
    </row>
    <row r="54" spans="1:13" ht="46.5" customHeight="1">
      <c r="A54" s="27" t="s">
        <v>15</v>
      </c>
      <c r="B54" s="66" t="s">
        <v>74</v>
      </c>
      <c r="C54" s="27" t="s">
        <v>24</v>
      </c>
      <c r="D54" s="111" t="s">
        <v>67</v>
      </c>
      <c r="E54" s="127">
        <f>F54+G54+H54+I54+J54</f>
        <v>2763</v>
      </c>
      <c r="F54" s="100">
        <v>500</v>
      </c>
      <c r="G54" s="46">
        <v>525</v>
      </c>
      <c r="H54" s="46">
        <v>551.3</v>
      </c>
      <c r="I54" s="46">
        <v>578.9</v>
      </c>
      <c r="J54" s="46">
        <v>607.8</v>
      </c>
      <c r="K54" s="53" t="s">
        <v>60</v>
      </c>
      <c r="L54" s="49" t="s">
        <v>38</v>
      </c>
      <c r="M54" s="4"/>
    </row>
    <row r="55" spans="1:13" ht="46.5" customHeight="1">
      <c r="A55" s="27" t="s">
        <v>16</v>
      </c>
      <c r="B55" s="66" t="s">
        <v>34</v>
      </c>
      <c r="C55" s="27" t="s">
        <v>24</v>
      </c>
      <c r="D55" s="111" t="s">
        <v>67</v>
      </c>
      <c r="E55" s="127">
        <f>F55+G55+H55+I55+J55</f>
        <v>82.2</v>
      </c>
      <c r="F55" s="100">
        <v>5</v>
      </c>
      <c r="G55" s="46">
        <v>17.9</v>
      </c>
      <c r="H55" s="46">
        <v>18.8</v>
      </c>
      <c r="I55" s="67">
        <v>19.8</v>
      </c>
      <c r="J55" s="67">
        <v>20.7</v>
      </c>
      <c r="K55" s="53" t="s">
        <v>60</v>
      </c>
      <c r="L55" s="66" t="s">
        <v>35</v>
      </c>
      <c r="M55" s="4"/>
    </row>
    <row r="56" spans="1:13" ht="93" customHeight="1" thickBot="1">
      <c r="A56" s="27" t="s">
        <v>109</v>
      </c>
      <c r="B56" s="66" t="s">
        <v>111</v>
      </c>
      <c r="C56" s="27" t="s">
        <v>24</v>
      </c>
      <c r="D56" s="111" t="s">
        <v>79</v>
      </c>
      <c r="E56" s="128">
        <f>F56+G56+H56+I56+J56</f>
        <v>12</v>
      </c>
      <c r="F56" s="100">
        <v>12</v>
      </c>
      <c r="G56" s="46">
        <v>0</v>
      </c>
      <c r="H56" s="46">
        <v>0</v>
      </c>
      <c r="I56" s="67">
        <v>0</v>
      </c>
      <c r="J56" s="67">
        <v>0</v>
      </c>
      <c r="K56" s="53" t="s">
        <v>60</v>
      </c>
      <c r="L56" s="66" t="s">
        <v>110</v>
      </c>
      <c r="M56" s="4"/>
    </row>
    <row r="57" spans="1:13" s="2" customFormat="1" ht="12.75" customHeight="1">
      <c r="A57" s="73"/>
      <c r="B57" s="74" t="s">
        <v>57</v>
      </c>
      <c r="C57" s="75"/>
      <c r="D57" s="76"/>
      <c r="E57" s="129">
        <f aca="true" t="shared" si="7" ref="E57:J57">SUM(E53:E56)</f>
        <v>58922.799999999996</v>
      </c>
      <c r="F57" s="70">
        <f t="shared" si="7"/>
        <v>10663.4</v>
      </c>
      <c r="G57" s="70">
        <f t="shared" si="7"/>
        <v>11196.699999999999</v>
      </c>
      <c r="H57" s="70">
        <f t="shared" si="7"/>
        <v>11756.599999999999</v>
      </c>
      <c r="I57" s="70">
        <f t="shared" si="7"/>
        <v>12344.499999999998</v>
      </c>
      <c r="J57" s="70">
        <f t="shared" si="7"/>
        <v>12961.6</v>
      </c>
      <c r="K57" s="61"/>
      <c r="L57" s="77"/>
      <c r="M57" s="6"/>
    </row>
    <row r="58" spans="1:13" s="2" customFormat="1" ht="19.5" customHeight="1">
      <c r="A58" s="76"/>
      <c r="B58" s="41" t="s">
        <v>29</v>
      </c>
      <c r="C58" s="76"/>
      <c r="D58" s="76"/>
      <c r="E58" s="70">
        <f aca="true" t="shared" si="8" ref="E58:J58">E57</f>
        <v>58922.799999999996</v>
      </c>
      <c r="F58" s="70">
        <f t="shared" si="8"/>
        <v>10663.4</v>
      </c>
      <c r="G58" s="70">
        <f t="shared" si="8"/>
        <v>11196.699999999999</v>
      </c>
      <c r="H58" s="70">
        <f t="shared" si="8"/>
        <v>11756.599999999999</v>
      </c>
      <c r="I58" s="70">
        <f t="shared" si="8"/>
        <v>12344.499999999998</v>
      </c>
      <c r="J58" s="70">
        <f t="shared" si="8"/>
        <v>12961.6</v>
      </c>
      <c r="K58" s="41"/>
      <c r="L58" s="78"/>
      <c r="M58" s="6"/>
    </row>
    <row r="59" spans="1:13" ht="15.75" customHeight="1" thickBot="1">
      <c r="A59" s="150" t="s">
        <v>95</v>
      </c>
      <c r="B59" s="150"/>
      <c r="C59" s="150"/>
      <c r="D59" s="150"/>
      <c r="E59" s="151"/>
      <c r="F59" s="150"/>
      <c r="G59" s="150"/>
      <c r="H59" s="150"/>
      <c r="I59" s="150"/>
      <c r="J59" s="150"/>
      <c r="K59" s="150"/>
      <c r="L59" s="150"/>
      <c r="M59" s="4"/>
    </row>
    <row r="60" spans="1:17" ht="81.75" customHeight="1">
      <c r="A60" s="27" t="s">
        <v>17</v>
      </c>
      <c r="B60" s="66" t="s">
        <v>36</v>
      </c>
      <c r="C60" s="27" t="s">
        <v>24</v>
      </c>
      <c r="D60" s="111" t="s">
        <v>67</v>
      </c>
      <c r="E60" s="126">
        <f>F60+G60+H60+I60+J60</f>
        <v>1631.4</v>
      </c>
      <c r="F60" s="100">
        <v>500</v>
      </c>
      <c r="G60" s="46">
        <v>262.5</v>
      </c>
      <c r="H60" s="46">
        <v>275.6</v>
      </c>
      <c r="I60" s="67">
        <v>289.4</v>
      </c>
      <c r="J60" s="67">
        <v>303.9</v>
      </c>
      <c r="K60" s="53" t="s">
        <v>60</v>
      </c>
      <c r="L60" s="79" t="s">
        <v>87</v>
      </c>
      <c r="M60" s="4"/>
      <c r="Q60" t="s">
        <v>50</v>
      </c>
    </row>
    <row r="61" spans="1:13" ht="81" customHeight="1">
      <c r="A61" s="27" t="s">
        <v>18</v>
      </c>
      <c r="B61" s="66" t="s">
        <v>37</v>
      </c>
      <c r="C61" s="27" t="s">
        <v>24</v>
      </c>
      <c r="D61" s="111" t="s">
        <v>67</v>
      </c>
      <c r="E61" s="127">
        <f>F61+G61+H61+I61+J61</f>
        <v>3434</v>
      </c>
      <c r="F61" s="100">
        <v>1850</v>
      </c>
      <c r="G61" s="46">
        <v>367.5</v>
      </c>
      <c r="H61" s="46">
        <v>385.9</v>
      </c>
      <c r="I61" s="67">
        <v>405.2</v>
      </c>
      <c r="J61" s="67">
        <v>425.4</v>
      </c>
      <c r="K61" s="36" t="s">
        <v>60</v>
      </c>
      <c r="L61" s="79" t="s">
        <v>87</v>
      </c>
      <c r="M61" s="4"/>
    </row>
    <row r="62" spans="1:13" ht="78" customHeight="1" thickBot="1">
      <c r="A62" s="27" t="s">
        <v>19</v>
      </c>
      <c r="B62" s="80" t="s">
        <v>43</v>
      </c>
      <c r="C62" s="27" t="s">
        <v>24</v>
      </c>
      <c r="D62" s="111" t="s">
        <v>67</v>
      </c>
      <c r="E62" s="128">
        <f>F62+G62+H62+I62+J62</f>
        <v>1878.9</v>
      </c>
      <c r="F62" s="56">
        <v>340</v>
      </c>
      <c r="G62" s="37">
        <v>357</v>
      </c>
      <c r="H62" s="37">
        <v>374.9</v>
      </c>
      <c r="I62" s="38">
        <v>393.7</v>
      </c>
      <c r="J62" s="38">
        <v>413.3</v>
      </c>
      <c r="K62" s="53" t="s">
        <v>60</v>
      </c>
      <c r="L62" s="79" t="s">
        <v>87</v>
      </c>
      <c r="M62" s="4"/>
    </row>
    <row r="63" spans="1:13" s="2" customFormat="1" ht="12" customHeight="1">
      <c r="A63" s="73"/>
      <c r="B63" s="74" t="s">
        <v>58</v>
      </c>
      <c r="C63" s="75"/>
      <c r="D63" s="81"/>
      <c r="E63" s="129">
        <f aca="true" t="shared" si="9" ref="E63:J63">SUM(E60:E62)</f>
        <v>6944.299999999999</v>
      </c>
      <c r="F63" s="70">
        <f t="shared" si="9"/>
        <v>2690</v>
      </c>
      <c r="G63" s="70">
        <f t="shared" si="9"/>
        <v>987</v>
      </c>
      <c r="H63" s="70">
        <f t="shared" si="9"/>
        <v>1036.4</v>
      </c>
      <c r="I63" s="70">
        <f t="shared" si="9"/>
        <v>1088.3</v>
      </c>
      <c r="J63" s="70">
        <f t="shared" si="9"/>
        <v>1142.6</v>
      </c>
      <c r="K63" s="82"/>
      <c r="L63" s="77"/>
      <c r="M63" s="6"/>
    </row>
    <row r="64" spans="1:13" s="2" customFormat="1" ht="12" customHeight="1">
      <c r="A64" s="76"/>
      <c r="B64" s="41" t="s">
        <v>29</v>
      </c>
      <c r="C64" s="76"/>
      <c r="D64" s="83"/>
      <c r="E64" s="70">
        <f aca="true" t="shared" si="10" ref="E64:J64">E63</f>
        <v>6944.299999999999</v>
      </c>
      <c r="F64" s="70">
        <f t="shared" si="10"/>
        <v>2690</v>
      </c>
      <c r="G64" s="70">
        <f t="shared" si="10"/>
        <v>987</v>
      </c>
      <c r="H64" s="70">
        <f t="shared" si="10"/>
        <v>1036.4</v>
      </c>
      <c r="I64" s="70">
        <f t="shared" si="10"/>
        <v>1088.3</v>
      </c>
      <c r="J64" s="70">
        <f t="shared" si="10"/>
        <v>1142.6</v>
      </c>
      <c r="K64" s="84"/>
      <c r="L64" s="78"/>
      <c r="M64" s="6"/>
    </row>
    <row r="65" spans="1:13" ht="15.75" customHeight="1" thickBot="1">
      <c r="A65" s="169" t="s">
        <v>116</v>
      </c>
      <c r="B65" s="170"/>
      <c r="C65" s="170"/>
      <c r="D65" s="170"/>
      <c r="E65" s="171"/>
      <c r="F65" s="170"/>
      <c r="G65" s="170"/>
      <c r="H65" s="170"/>
      <c r="I65" s="170"/>
      <c r="J65" s="170"/>
      <c r="K65" s="170"/>
      <c r="L65" s="172"/>
      <c r="M65" s="4"/>
    </row>
    <row r="66" spans="1:13" ht="88.5" customHeight="1">
      <c r="A66" s="27" t="s">
        <v>45</v>
      </c>
      <c r="B66" s="36" t="s">
        <v>88</v>
      </c>
      <c r="C66" s="27" t="s">
        <v>29</v>
      </c>
      <c r="D66" s="111" t="s">
        <v>67</v>
      </c>
      <c r="E66" s="131">
        <f>F66+G66+H66+I66+J66</f>
        <v>32988</v>
      </c>
      <c r="F66" s="130">
        <v>5970</v>
      </c>
      <c r="G66" s="50">
        <v>6268.5</v>
      </c>
      <c r="H66" s="50">
        <v>6581.9</v>
      </c>
      <c r="I66" s="86">
        <v>6911</v>
      </c>
      <c r="J66" s="86">
        <v>7256.6</v>
      </c>
      <c r="K66" s="53" t="s">
        <v>60</v>
      </c>
      <c r="L66" s="36" t="s">
        <v>39</v>
      </c>
      <c r="M66" s="4"/>
    </row>
    <row r="67" spans="1:13" ht="89.25" customHeight="1" thickBot="1">
      <c r="A67" s="27" t="s">
        <v>61</v>
      </c>
      <c r="B67" s="36" t="s">
        <v>62</v>
      </c>
      <c r="C67" s="27" t="s">
        <v>29</v>
      </c>
      <c r="D67" s="111" t="s">
        <v>67</v>
      </c>
      <c r="E67" s="132">
        <f>F67+G67+H67+I67+J67</f>
        <v>68667.4</v>
      </c>
      <c r="F67" s="130">
        <v>12559.9</v>
      </c>
      <c r="G67" s="50">
        <v>13359.9</v>
      </c>
      <c r="H67" s="50">
        <v>13559.9</v>
      </c>
      <c r="I67" s="50">
        <v>14237.9</v>
      </c>
      <c r="J67" s="50">
        <v>14949.8</v>
      </c>
      <c r="K67" s="36" t="s">
        <v>60</v>
      </c>
      <c r="L67" s="36" t="s">
        <v>39</v>
      </c>
      <c r="M67" s="4"/>
    </row>
    <row r="68" spans="1:13" ht="12.75" customHeight="1">
      <c r="A68" s="87"/>
      <c r="B68" s="88" t="s">
        <v>44</v>
      </c>
      <c r="C68" s="89"/>
      <c r="D68" s="90"/>
      <c r="E68" s="129">
        <f>E67+E66</f>
        <v>101655.4</v>
      </c>
      <c r="F68" s="70">
        <f>SUM(F66:F67)</f>
        <v>18529.9</v>
      </c>
      <c r="G68" s="70">
        <f>SUM(G66:G67)</f>
        <v>19628.4</v>
      </c>
      <c r="H68" s="70">
        <f>SUM(H66:H67)</f>
        <v>20141.8</v>
      </c>
      <c r="I68" s="70">
        <f>SUM(I66:I67)</f>
        <v>21148.9</v>
      </c>
      <c r="J68" s="70">
        <f>SUM(J66:J67)</f>
        <v>22206.4</v>
      </c>
      <c r="K68" s="91"/>
      <c r="L68" s="92"/>
      <c r="M68" s="4"/>
    </row>
    <row r="69" spans="1:13" ht="12.75" customHeight="1" thickBot="1">
      <c r="A69" s="76"/>
      <c r="B69" s="41" t="s">
        <v>29</v>
      </c>
      <c r="C69" s="76"/>
      <c r="D69" s="83"/>
      <c r="E69" s="68">
        <f aca="true" t="shared" si="11" ref="E69:J69">E68</f>
        <v>101655.4</v>
      </c>
      <c r="F69" s="70">
        <f t="shared" si="11"/>
        <v>18529.9</v>
      </c>
      <c r="G69" s="70">
        <f t="shared" si="11"/>
        <v>19628.4</v>
      </c>
      <c r="H69" s="70">
        <f t="shared" si="11"/>
        <v>20141.8</v>
      </c>
      <c r="I69" s="70">
        <f t="shared" si="11"/>
        <v>21148.9</v>
      </c>
      <c r="J69" s="70">
        <f t="shared" si="11"/>
        <v>22206.4</v>
      </c>
      <c r="K69" s="41"/>
      <c r="L69" s="78"/>
      <c r="M69" s="4"/>
    </row>
    <row r="70" spans="1:13" ht="15.75" customHeight="1">
      <c r="A70" s="93"/>
      <c r="B70" s="94" t="s">
        <v>59</v>
      </c>
      <c r="C70" s="95"/>
      <c r="D70" s="133"/>
      <c r="E70" s="102">
        <f aca="true" t="shared" si="12" ref="E70:J70">E68+E63+E57+E50+E44+E36+E25</f>
        <v>468097.6</v>
      </c>
      <c r="F70" s="96">
        <f t="shared" si="12"/>
        <v>126770.80000000002</v>
      </c>
      <c r="G70" s="96">
        <f t="shared" si="12"/>
        <v>79191.8</v>
      </c>
      <c r="H70" s="96">
        <f t="shared" si="12"/>
        <v>83151.40000000001</v>
      </c>
      <c r="I70" s="96">
        <f t="shared" si="12"/>
        <v>87309.09999999999</v>
      </c>
      <c r="J70" s="97">
        <f t="shared" si="12"/>
        <v>91674.49999999999</v>
      </c>
      <c r="K70" s="66"/>
      <c r="L70" s="66"/>
      <c r="M70" s="4"/>
    </row>
    <row r="71" spans="1:13" ht="15.75" customHeight="1">
      <c r="A71" s="107"/>
      <c r="B71" s="108" t="s">
        <v>29</v>
      </c>
      <c r="C71" s="107"/>
      <c r="D71" s="134"/>
      <c r="E71" s="31">
        <v>455156.8</v>
      </c>
      <c r="F71" s="136">
        <v>113830</v>
      </c>
      <c r="G71" s="109">
        <f>G70</f>
        <v>79191.8</v>
      </c>
      <c r="H71" s="109">
        <f>H70</f>
        <v>83151.40000000001</v>
      </c>
      <c r="I71" s="109">
        <f>I70</f>
        <v>87309.09999999999</v>
      </c>
      <c r="J71" s="109">
        <f>J70</f>
        <v>91674.49999999999</v>
      </c>
      <c r="K71" s="29"/>
      <c r="L71" s="110"/>
      <c r="M71" s="4"/>
    </row>
    <row r="72" spans="1:13" ht="33.75" customHeight="1">
      <c r="A72" s="119"/>
      <c r="B72" s="120" t="s">
        <v>108</v>
      </c>
      <c r="C72" s="119"/>
      <c r="D72" s="135"/>
      <c r="E72" s="139">
        <v>12197.9</v>
      </c>
      <c r="F72" s="137">
        <v>12197.9</v>
      </c>
      <c r="G72" s="85">
        <v>0</v>
      </c>
      <c r="H72" s="85">
        <v>0</v>
      </c>
      <c r="I72" s="85">
        <v>0</v>
      </c>
      <c r="J72" s="85">
        <v>0</v>
      </c>
      <c r="K72" s="27"/>
      <c r="L72" s="66"/>
      <c r="M72" s="4"/>
    </row>
    <row r="73" spans="1:12" ht="12" customHeight="1" thickBot="1">
      <c r="A73" s="112"/>
      <c r="B73" s="113" t="s">
        <v>105</v>
      </c>
      <c r="C73" s="114"/>
      <c r="D73" s="115"/>
      <c r="E73" s="140">
        <v>742.9</v>
      </c>
      <c r="F73" s="138">
        <v>742.9</v>
      </c>
      <c r="G73" s="116">
        <v>0</v>
      </c>
      <c r="H73" s="116">
        <v>0</v>
      </c>
      <c r="I73" s="116">
        <v>0</v>
      </c>
      <c r="J73" s="116">
        <v>0</v>
      </c>
      <c r="K73" s="117"/>
      <c r="L73" s="118"/>
    </row>
    <row r="74" spans="1:12" ht="21.75" customHeight="1">
      <c r="A74" s="2"/>
      <c r="B74" s="2"/>
      <c r="C74" s="2"/>
      <c r="D74" s="2"/>
      <c r="E74" s="2"/>
      <c r="F74" s="2"/>
      <c r="G74" s="2"/>
      <c r="H74" s="98"/>
      <c r="I74" s="98"/>
      <c r="J74" s="98"/>
      <c r="K74" s="2"/>
      <c r="L74" s="2"/>
    </row>
    <row r="75" spans="1:12" ht="15" customHeight="1">
      <c r="A75" s="2"/>
      <c r="B75" s="2"/>
      <c r="C75" s="2"/>
      <c r="D75" s="2"/>
      <c r="E75" s="2"/>
      <c r="F75" s="2"/>
      <c r="G75" s="2"/>
      <c r="H75" s="98"/>
      <c r="I75" s="98"/>
      <c r="J75" s="98"/>
      <c r="K75" s="2"/>
      <c r="L75" s="2"/>
    </row>
    <row r="76" spans="1:12" ht="15.75" customHeight="1">
      <c r="A76" s="2"/>
      <c r="B76" s="2"/>
      <c r="C76" s="2"/>
      <c r="D76" s="2"/>
      <c r="E76" s="2"/>
      <c r="F76" s="2"/>
      <c r="G76" s="2"/>
      <c r="H76" s="98"/>
      <c r="I76" s="98"/>
      <c r="J76" s="98"/>
      <c r="K76" s="2"/>
      <c r="L76" s="2"/>
    </row>
    <row r="77" spans="1:12" ht="20.25" customHeight="1">
      <c r="A77" s="9"/>
      <c r="B77" s="9"/>
      <c r="C77" s="9"/>
      <c r="D77" s="9"/>
      <c r="E77" s="9"/>
      <c r="F77" s="9"/>
      <c r="G77" s="9"/>
      <c r="H77" s="11"/>
      <c r="I77" s="11"/>
      <c r="J77" s="11"/>
      <c r="K77" s="9"/>
      <c r="L77" s="9"/>
    </row>
    <row r="78" spans="1:12" ht="21.75" customHeight="1">
      <c r="A78" s="9"/>
      <c r="B78" s="9"/>
      <c r="C78" s="9"/>
      <c r="D78" s="9"/>
      <c r="E78" s="9"/>
      <c r="F78" s="9"/>
      <c r="G78" s="9"/>
      <c r="H78" s="11"/>
      <c r="I78" s="11"/>
      <c r="J78" s="11"/>
      <c r="K78" s="9"/>
      <c r="L78" s="9"/>
    </row>
    <row r="79" spans="1:12" ht="21.75" customHeight="1">
      <c r="A79" s="9"/>
      <c r="B79" s="9"/>
      <c r="C79" s="9"/>
      <c r="D79" s="9"/>
      <c r="E79" s="9"/>
      <c r="F79" s="9"/>
      <c r="G79" s="9"/>
      <c r="H79" s="11"/>
      <c r="I79" s="11"/>
      <c r="J79" s="11"/>
      <c r="K79" s="9"/>
      <c r="L79" s="9"/>
    </row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37.5" customHeight="1"/>
    <row r="93" ht="76.5" customHeight="1"/>
    <row r="94" ht="44.25" customHeight="1"/>
    <row r="95" spans="1:12" s="2" customFormat="1" ht="21.75" customHeight="1">
      <c r="A95"/>
      <c r="B95"/>
      <c r="C95"/>
      <c r="D95"/>
      <c r="E95"/>
      <c r="F95"/>
      <c r="G95"/>
      <c r="H95" s="3"/>
      <c r="I95" s="3"/>
      <c r="J95" s="3"/>
      <c r="K95"/>
      <c r="L95"/>
    </row>
    <row r="96" ht="25.5" customHeight="1"/>
    <row r="97" ht="33" customHeight="1"/>
    <row r="98" ht="42.75" customHeight="1"/>
    <row r="99" ht="13.5" customHeight="1"/>
    <row r="100" ht="42.75" customHeight="1"/>
    <row r="101" ht="19.5" customHeight="1"/>
  </sheetData>
  <sheetProtection/>
  <mergeCells count="32">
    <mergeCell ref="A46:L46"/>
    <mergeCell ref="N35:R35"/>
    <mergeCell ref="N19:Q19"/>
    <mergeCell ref="N20:Q20"/>
    <mergeCell ref="A18:L18"/>
    <mergeCell ref="N23:R23"/>
    <mergeCell ref="G2:L2"/>
    <mergeCell ref="A11:L11"/>
    <mergeCell ref="A12:L12"/>
    <mergeCell ref="A13:L13"/>
    <mergeCell ref="G3:L3"/>
    <mergeCell ref="G1:L1"/>
    <mergeCell ref="A65:L65"/>
    <mergeCell ref="G4:L4"/>
    <mergeCell ref="A14:L14"/>
    <mergeCell ref="K15:K16"/>
    <mergeCell ref="E15:E16"/>
    <mergeCell ref="F15:J15"/>
    <mergeCell ref="A59:L59"/>
    <mergeCell ref="A30:A32"/>
    <mergeCell ref="B30:B32"/>
    <mergeCell ref="A52:L52"/>
    <mergeCell ref="N53:Q53"/>
    <mergeCell ref="A40:L40"/>
    <mergeCell ref="A27:L27"/>
    <mergeCell ref="L15:L16"/>
    <mergeCell ref="C15:C16"/>
    <mergeCell ref="A15:A16"/>
    <mergeCell ref="D15:D16"/>
    <mergeCell ref="B15:B16"/>
    <mergeCell ref="N24:R24"/>
    <mergeCell ref="N28:R28"/>
  </mergeCells>
  <printOptions/>
  <pageMargins left="0.2362204724409449" right="0" top="0.76" bottom="0.984251968503937" header="0.69" footer="0.5118110236220472"/>
  <pageSetup horizontalDpi="600" verticalDpi="600" orientation="landscape" paperSize="9" r:id="rId2"/>
  <colBreaks count="1" manualBreakCount="1">
    <brk id="12" max="10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2017-06-05T12:03:14Z</cp:lastPrinted>
  <dcterms:created xsi:type="dcterms:W3CDTF">1996-10-08T23:32:33Z</dcterms:created>
  <dcterms:modified xsi:type="dcterms:W3CDTF">2017-06-05T12:03:17Z</dcterms:modified>
  <cp:category/>
  <cp:version/>
  <cp:contentType/>
  <cp:contentStatus/>
</cp:coreProperties>
</file>